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<sst xmlns="http://schemas.openxmlformats.org/spreadsheetml/2006/main" count="294" uniqueCount="221">
  <si>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</si>
  <si>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</si>
  <si>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</si>
  <si>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</si>
  <si>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</si>
  <si>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</si>
  <si>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</si>
  <si>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</si>
  <si>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</si>
  <si>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</si>
  <si>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</si>
  <si>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</si>
  <si>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</si>
  <si>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</si>
  <si>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</si>
  <si>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</si>
  <si>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</si>
  <si>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</si>
  <si>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</si>
  <si>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</si>
  <si>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</si>
  <si>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</si>
  <si>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</si>
  <si>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</si>
  <si>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</si>
  <si>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</si>
  <si>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</si>
  <si>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</si>
  <si>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</si>
  <si>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</si>
  <si>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</si>
  <si>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</si>
  <si>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</si>
  <si>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</si>
  <si>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</si>
  <si>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</si>
  <si>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</si>
  <si>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</si>
  <si>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</si>
  <si>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</si>
  <si>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</si>
  <si>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</si>
  <si>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</si>
  <si>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</si>
  <si>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</si>
  <si>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</si>
  <si>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</si>
  <si>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</si>
  <si>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</si>
  <si>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</si>
  <si>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</si>
  <si>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</si>
  <si>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</si>
  <si>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</si>
  <si>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</si>
  <si>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</si>
  <si>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</si>
  <si>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</si>
  <si>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</si>
  <si>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</si>
  <si>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</si>
  <si>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</si>
  <si>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</si>
  <si>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</si>
  <si>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</si>
  <si>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</si>
  <si>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</si>
  <si>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</si>
  <si>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</si>
  <si>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</si>
  <si>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</si>
  <si>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</si>
  <si>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</si>
  <si>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</si>
  <si>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</si>
  <si>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</si>
  <si>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</si>
  <si>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</si>
  <si>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</si>
  <si>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</si>
  <si>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</si>
  <si>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</si>
  <si>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</si>
  <si>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</si>
  <si>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</si>
  <si>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</si>
  <si>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</si>
  <si>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</si>
  <si>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</si>
  <si>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</si>
  <si>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</si>
  <si>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</si>
  <si>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</si>
  <si>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</si>
  <si>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</si>
  <si>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</si>
  <si>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</si>
  <si>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</si>
  <si>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</si>
  <si>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</si>
  <si>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</si>
  <si>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</si>
  <si>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</si>
  <si>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</si>
  <si>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</si>
  <si>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</si>
  <si>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</si>
  <si>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</si>
  <si>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</si>
  <si>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</si>
  <si>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</si>
  <si>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</si>
  <si>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</si>
  <si>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</si>
  <si>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</si>
  <si>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</si>
  <si>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</si>
  <si>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</si>
  <si>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</si>
  <si>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</si>
  <si>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</si>
  <si>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</si>
  <si>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</si>
  <si>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</si>
  <si>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</si>
  <si>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</si>
  <si>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</si>
  <si>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</si>
  <si>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</si>
  <si>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</si>
  <si>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</si>
  <si>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</si>
  <si>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</si>
  <si>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</si>
  <si>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</si>
  <si>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</si>
  <si>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</si>
  <si>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</si>
  <si>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</si>
  <si>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</si>
  <si>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</si>
  <si>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</si>
  <si>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</si>
  <si>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</si>
  <si>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</si>
  <si>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</si>
  <si>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</si>
  <si>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</si>
  <si>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</si>
  <si>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</si>
  <si>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</si>
  <si>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</si>
  <si>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</si>
  <si>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</si>
  <si>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</si>
  <si>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</si>
  <si>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</si>
  <si>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</si>
  <si>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</si>
  <si>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</si>
  <si>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</si>
  <si>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</si>
  <si>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</si>
  <si>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</si>
  <si>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</si>
  <si>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</si>
  <si>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</si>
  <si>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</si>
  <si>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</si>
  <si>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</si>
  <si>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</si>
  <si>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</si>
  <si>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</si>
  <si>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</si>
  <si>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</si>
  <si>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</si>
  <si>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</si>
  <si>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</si>
  <si>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</si>
  <si>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</si>
  <si>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</si>
  <si>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</si>
  <si>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</si>
  <si>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</si>
  <si>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</si>
  <si>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</si>
  <si>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</si>
  <si>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</si>
  <si>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</si>
  <si>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</si>
  <si>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</si>
  <si>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</si>
  <si>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</si>
  <si>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</si>
  <si>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</si>
  <si>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</si>
  <si>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</si>
  <si>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</si>
  <si>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</si>
  <si>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</si>
  <si>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</si>
  <si>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</si>
  <si>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</si>
  <si>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</si>
  <si>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</si>
  <si>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</si>
  <si>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</si>
  <si>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</si>
  <si>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</si>
  <si>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</si>
  <si>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</si>
  <si>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</si>
  <si>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</si>
  <si>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</si>
  <si>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</si>
  <si>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</si>
  <si>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Ольга ДЕМИДЕНКО</t>
  </si>
  <si>
    <t>Валерія ПОХИЛА</t>
  </si>
  <si>
    <t>050 921 81 76</t>
  </si>
  <si>
    <t>5 січня 2023 року</t>
  </si>
  <si>
    <t xml:space="preserve">inbox@km.pl.court.gov.ua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</si>
</sst>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4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pl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4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&amp;L9B902790&amp;C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272</v>
      </c>
      <c r="F6" s="103">
        <v>183</v>
      </c>
      <c r="G6" s="103">
        <v>1</v>
      </c>
      <c r="H6" s="103">
        <v>191</v>
      </c>
      <c r="I6" s="121" t="s">
        <v>209</v>
      </c>
      <c r="J6" s="103">
        <v>81</v>
      </c>
      <c r="K6" s="84">
        <v>20</v>
      </c>
      <c r="L6" s="91">
        <f aca="true" t="shared" si="0" ref="L6:L46">E6-F6</f>
        <v>89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8</v>
      </c>
      <c r="F7" s="103">
        <v>8</v>
      </c>
      <c r="G7" s="103"/>
      <c r="H7" s="103">
        <v>5</v>
      </c>
      <c r="I7" s="103">
        <v>1</v>
      </c>
      <c r="J7" s="103">
        <v>3</v>
      </c>
      <c r="K7" s="84"/>
      <c r="L7" s="91">
        <f t="shared" si="0"/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/>
      <c r="J8" s="103"/>
      <c r="K8" s="84"/>
      <c r="L8" s="91">
        <f t="shared" si="0"/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99</v>
      </c>
      <c r="F9" s="103">
        <v>85</v>
      </c>
      <c r="G9" s="103"/>
      <c r="H9" s="85">
        <v>87</v>
      </c>
      <c r="I9" s="103">
        <v>55</v>
      </c>
      <c r="J9" s="103">
        <v>12</v>
      </c>
      <c r="K9" s="84"/>
      <c r="L9" s="91">
        <f t="shared" si="0"/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4</v>
      </c>
      <c r="F10" s="103">
        <v>2</v>
      </c>
      <c r="G10" s="103"/>
      <c r="H10" s="103">
        <v>4</v>
      </c>
      <c r="I10" s="103"/>
      <c r="J10" s="103"/>
      <c r="K10" s="84"/>
      <c r="L10" s="91">
        <f t="shared" si="0"/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 t="shared" si="0"/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</v>
      </c>
      <c r="F14" s="106">
        <v>2</v>
      </c>
      <c r="G14" s="106"/>
      <c r="H14" s="106">
        <v>1</v>
      </c>
      <c r="I14" s="106">
        <v>1</v>
      </c>
      <c r="J14" s="106">
        <v>1</v>
      </c>
      <c r="K14" s="94"/>
      <c r="L14" s="91">
        <f t="shared" si="0"/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387</v>
      </c>
      <c r="F16" s="84">
        <f t="shared" si="1"/>
        <v>280</v>
      </c>
      <c r="G16" s="84">
        <f t="shared" si="1"/>
        <v>1</v>
      </c>
      <c r="H16" s="84">
        <f t="shared" si="1"/>
        <v>290</v>
      </c>
      <c r="I16" s="84">
        <f t="shared" si="1"/>
        <v>57</v>
      </c>
      <c r="J16" s="84">
        <f t="shared" si="1"/>
        <v>97</v>
      </c>
      <c r="K16" s="84">
        <f t="shared" si="1"/>
        <v>20</v>
      </c>
      <c r="L16" s="91">
        <f t="shared" si="0"/>
        <v>107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22</v>
      </c>
      <c r="G17" s="84"/>
      <c r="H17" s="84">
        <v>24</v>
      </c>
      <c r="I17" s="84">
        <v>16</v>
      </c>
      <c r="J17" s="84">
        <v>1</v>
      </c>
      <c r="K17" s="84"/>
      <c r="L17" s="91">
        <f t="shared" si="0"/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32</v>
      </c>
      <c r="F18" s="84">
        <v>16</v>
      </c>
      <c r="G18" s="84"/>
      <c r="H18" s="84">
        <v>25</v>
      </c>
      <c r="I18" s="84">
        <v>19</v>
      </c>
      <c r="J18" s="84">
        <v>7</v>
      </c>
      <c r="K18" s="84">
        <v>2</v>
      </c>
      <c r="L18" s="91">
        <f t="shared" si="0"/>
        <v>16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42</v>
      </c>
      <c r="F25" s="94">
        <v>26</v>
      </c>
      <c r="G25" s="94"/>
      <c r="H25" s="94">
        <v>34</v>
      </c>
      <c r="I25" s="94">
        <v>19</v>
      </c>
      <c r="J25" s="94">
        <v>8</v>
      </c>
      <c r="K25" s="94">
        <v>2</v>
      </c>
      <c r="L25" s="91">
        <f t="shared" si="0"/>
        <v>16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127</v>
      </c>
      <c r="F26" s="84">
        <v>115</v>
      </c>
      <c r="G26" s="84">
        <v>1</v>
      </c>
      <c r="H26" s="84">
        <v>105</v>
      </c>
      <c r="I26" s="84">
        <v>71</v>
      </c>
      <c r="J26" s="84">
        <v>22</v>
      </c>
      <c r="K26" s="84">
        <v>1</v>
      </c>
      <c r="L26" s="91">
        <f t="shared" si="0"/>
        <v>12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2</v>
      </c>
      <c r="G27" s="111"/>
      <c r="H27" s="111">
        <v>3</v>
      </c>
      <c r="I27" s="111">
        <v>2</v>
      </c>
      <c r="J27" s="111"/>
      <c r="K27" s="111"/>
      <c r="L27" s="91">
        <f t="shared" si="0"/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524</v>
      </c>
      <c r="F28" s="84">
        <v>473</v>
      </c>
      <c r="G28" s="84">
        <v>4</v>
      </c>
      <c r="H28" s="84">
        <v>453</v>
      </c>
      <c r="I28" s="84">
        <v>333</v>
      </c>
      <c r="J28" s="84">
        <v>71</v>
      </c>
      <c r="K28" s="84"/>
      <c r="L28" s="91">
        <f t="shared" si="0"/>
        <v>51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575</v>
      </c>
      <c r="F29" s="84">
        <v>343</v>
      </c>
      <c r="G29" s="84">
        <v>9</v>
      </c>
      <c r="H29" s="84">
        <v>419</v>
      </c>
      <c r="I29" s="84">
        <v>340</v>
      </c>
      <c r="J29" s="84">
        <v>156</v>
      </c>
      <c r="K29" s="84">
        <v>18</v>
      </c>
      <c r="L29" s="91">
        <f t="shared" si="0"/>
        <v>232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53</v>
      </c>
      <c r="F30" s="84">
        <v>51</v>
      </c>
      <c r="G30" s="84"/>
      <c r="H30" s="84">
        <v>51</v>
      </c>
      <c r="I30" s="84">
        <v>38</v>
      </c>
      <c r="J30" s="84">
        <v>2</v>
      </c>
      <c r="K30" s="84"/>
      <c r="L30" s="91">
        <f t="shared" si="0"/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52</v>
      </c>
      <c r="F31" s="84">
        <v>38</v>
      </c>
      <c r="G31" s="84"/>
      <c r="H31" s="84">
        <v>40</v>
      </c>
      <c r="I31" s="84">
        <v>34</v>
      </c>
      <c r="J31" s="84">
        <v>12</v>
      </c>
      <c r="K31" s="84"/>
      <c r="L31" s="91">
        <f t="shared" si="0"/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7</v>
      </c>
      <c r="G32" s="84"/>
      <c r="H32" s="84">
        <v>9</v>
      </c>
      <c r="I32" s="84">
        <v>6</v>
      </c>
      <c r="J32" s="84">
        <v>3</v>
      </c>
      <c r="K32" s="84"/>
      <c r="L32" s="91">
        <f t="shared" si="0"/>
        <v>5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 t="shared" si="0"/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14</v>
      </c>
      <c r="F36" s="84">
        <v>12</v>
      </c>
      <c r="G36" s="84"/>
      <c r="H36" s="84">
        <v>11</v>
      </c>
      <c r="I36" s="84">
        <v>2</v>
      </c>
      <c r="J36" s="84">
        <v>3</v>
      </c>
      <c r="K36" s="84"/>
      <c r="L36" s="91">
        <f t="shared" si="0"/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59</v>
      </c>
      <c r="F37" s="84">
        <v>33</v>
      </c>
      <c r="G37" s="84"/>
      <c r="H37" s="84">
        <v>50</v>
      </c>
      <c r="I37" s="84">
        <v>30</v>
      </c>
      <c r="J37" s="84">
        <v>9</v>
      </c>
      <c r="K37" s="84">
        <v>1</v>
      </c>
      <c r="L37" s="91">
        <f t="shared" si="0"/>
        <v>26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2</v>
      </c>
      <c r="I38" s="84"/>
      <c r="J38" s="84">
        <v>1</v>
      </c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1054</v>
      </c>
      <c r="F40" s="94">
        <v>753</v>
      </c>
      <c r="G40" s="94">
        <v>12</v>
      </c>
      <c r="H40" s="94">
        <v>773</v>
      </c>
      <c r="I40" s="94">
        <v>485</v>
      </c>
      <c r="J40" s="94">
        <v>281</v>
      </c>
      <c r="K40" s="94">
        <v>20</v>
      </c>
      <c r="L40" s="91">
        <f t="shared" si="0"/>
        <v>301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907</v>
      </c>
      <c r="F41" s="84">
        <v>760</v>
      </c>
      <c r="G41" s="84"/>
      <c r="H41" s="84">
        <v>748</v>
      </c>
      <c r="I41" s="121" t="s">
        <v>209</v>
      </c>
      <c r="J41" s="84">
        <v>159</v>
      </c>
      <c r="K41" s="84"/>
      <c r="L41" s="91">
        <f t="shared" si="0"/>
        <v>147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 t="shared" si="0"/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</v>
      </c>
      <c r="F43" s="84">
        <v>14</v>
      </c>
      <c r="G43" s="84"/>
      <c r="H43" s="84">
        <v>15</v>
      </c>
      <c r="I43" s="84">
        <v>12</v>
      </c>
      <c r="J43" s="84"/>
      <c r="K43" s="84"/>
      <c r="L43" s="91">
        <f t="shared" si="0"/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922</v>
      </c>
      <c r="F45" s="84">
        <f aca="true" t="shared" si="2" ref="F45:K45">F41+F43+F44</f>
        <v>774</v>
      </c>
      <c r="G45" s="84">
        <f t="shared" si="2"/>
        <v>0</v>
      </c>
      <c r="H45" s="84">
        <f t="shared" si="2"/>
        <v>763</v>
      </c>
      <c r="I45" s="84">
        <f>I43+I44</f>
        <v>12</v>
      </c>
      <c r="J45" s="84">
        <f t="shared" si="2"/>
        <v>159</v>
      </c>
      <c r="K45" s="84">
        <f t="shared" si="2"/>
        <v>0</v>
      </c>
      <c r="L45" s="91">
        <f t="shared" si="0"/>
        <v>148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3" ref="E46:K46">E16+E25+E40+E45</f>
        <v>2405</v>
      </c>
      <c r="F46" s="84">
        <f t="shared" si="3"/>
        <v>1833</v>
      </c>
      <c r="G46" s="84">
        <f t="shared" si="3"/>
        <v>13</v>
      </c>
      <c r="H46" s="84">
        <f t="shared" si="3"/>
        <v>1860</v>
      </c>
      <c r="I46" s="84">
        <f t="shared" si="3"/>
        <v>573</v>
      </c>
      <c r="J46" s="84">
        <f t="shared" si="3"/>
        <v>545</v>
      </c>
      <c r="K46" s="84">
        <f t="shared" si="3"/>
        <v>42</v>
      </c>
      <c r="L46" s="91">
        <f t="shared" si="0"/>
        <v>572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&amp;L9B902790&amp;C&amp;R2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278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&amp;L9B902790&amp;C&amp;R3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192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128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202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7722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132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142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662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392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41624911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1590101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1205</v>
      </c>
      <c r="F58" s="109">
        <f>F59+F62+F63+F64</f>
        <v>586</v>
      </c>
      <c r="G58" s="109">
        <f>G59+G62+G63+G64</f>
        <v>55</v>
      </c>
      <c r="H58" s="109">
        <f>H59+H62+H63+H64</f>
        <v>10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206</v>
      </c>
      <c r="F59" s="94">
        <v>62</v>
      </c>
      <c r="G59" s="94">
        <v>15</v>
      </c>
      <c r="H59" s="94">
        <v>3</v>
      </c>
      <c r="I59" s="94">
        <v>4</v>
      </c>
    </row>
    <row r="60" spans="1:9" ht="13.5" customHeight="1">
      <c r="A60" s="328" t="s">
        <v>202</v>
      </c>
      <c r="B60" s="329"/>
      <c r="C60" s="329"/>
      <c r="D60" s="330"/>
      <c r="E60" s="86">
        <v>123</v>
      </c>
      <c r="F60" s="86">
        <v>46</v>
      </c>
      <c r="G60" s="86">
        <v>15</v>
      </c>
      <c r="H60" s="86">
        <v>3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5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24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399</v>
      </c>
      <c r="F63" s="84">
        <v>329</v>
      </c>
      <c r="G63" s="84">
        <v>39</v>
      </c>
      <c r="H63" s="84">
        <v>6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590</v>
      </c>
      <c r="F64" s="84">
        <v>171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872</v>
      </c>
      <c r="G68" s="115">
        <v>10537195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351</v>
      </c>
      <c r="G69" s="117">
        <v>9227067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521</v>
      </c>
      <c r="G70" s="117">
        <v>1310128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364</v>
      </c>
      <c r="G71" s="115">
        <v>343555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2977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&amp;L9B902790&amp;C&amp;R4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7.706422018348624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20.61855670103093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7.117437722419929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101.47299509001637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465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601.25</v>
      </c>
    </row>
    <row r="11" spans="1:4" ht="16.5" customHeight="1">
      <c r="A11" s="215" t="s">
        <v>62</v>
      </c>
      <c r="B11" s="217"/>
      <c r="C11" s="10">
        <v>9</v>
      </c>
      <c r="D11" s="84">
        <v>98</v>
      </c>
    </row>
    <row r="12" spans="1:4" ht="16.5" customHeight="1">
      <c r="A12" s="331" t="s">
        <v>103</v>
      </c>
      <c r="B12" s="331"/>
      <c r="C12" s="10">
        <v>10</v>
      </c>
      <c r="D12" s="84">
        <v>116</v>
      </c>
    </row>
    <row r="13" spans="1:4" ht="16.5" customHeight="1">
      <c r="A13" s="328" t="s">
        <v>202</v>
      </c>
      <c r="B13" s="330"/>
      <c r="C13" s="10">
        <v>11</v>
      </c>
      <c r="D13" s="94">
        <v>147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136</v>
      </c>
    </row>
    <row r="16" spans="1:4" ht="16.5" customHeight="1">
      <c r="A16" s="331" t="s">
        <v>104</v>
      </c>
      <c r="B16" s="331"/>
      <c r="C16" s="10">
        <v>14</v>
      </c>
      <c r="D16" s="84">
        <v>125</v>
      </c>
    </row>
    <row r="17" spans="1:5" ht="16.5" customHeight="1">
      <c r="A17" s="331" t="s">
        <v>108</v>
      </c>
      <c r="B17" s="331"/>
      <c r="C17" s="10">
        <v>15</v>
      </c>
      <c r="D17" s="84">
        <v>62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4" t="s">
        <v>220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hyperlinks>
    <hyperlink ref="C27" r:id="rId1" display="inbox@km.pl.court.gov.ua &#10;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&amp;L9B902790&amp;C&amp;R5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2021-09-02T06:14:55Z</cp:lastPrinted>
  <dcterms:created xsi:type="dcterms:W3CDTF">2004-04-20T14:33:35Z</dcterms:created>
  <dcterms:modified xsi:type="dcterms:W3CDTF">2023-01-09T06:46:40Z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9B902790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