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<sst xmlns="http://schemas.openxmlformats.org/spreadsheetml/2006/main" count="154" uniqueCount="128">
  <si>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</si>
  <si>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</si>
  <si>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</si>
  <si>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</si>
  <si>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</si>
  <si>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</si>
  <si>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</si>
  <si>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</si>
  <si>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</si>
  <si>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</si>
  <si>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</si>
  <si>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</si>
  <si>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</si>
  <si>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</si>
  <si>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</si>
  <si>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</si>
  <si>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</si>
  <si>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</si>
  <si>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</si>
  <si>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</si>
  <si>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</si>
  <si>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</si>
  <si>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</si>
  <si>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</si>
  <si>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</si>
  <si>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</si>
  <si>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</si>
  <si>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</si>
  <si>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</si>
  <si>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</si>
  <si>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</si>
  <si>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</si>
  <si>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</si>
  <si>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</si>
  <si>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</si>
  <si>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</si>
  <si>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</si>
  <si>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</si>
  <si>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</si>
  <si>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</si>
  <si>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</si>
  <si>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</si>
  <si>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</si>
  <si>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</si>
  <si>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</si>
  <si>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</si>
  <si>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</si>
  <si>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</si>
  <si>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</si>
  <si>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</si>
  <si>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</si>
  <si>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</si>
  <si>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</si>
  <si>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</si>
  <si>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</si>
  <si>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</si>
  <si>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</si>
  <si>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</si>
  <si>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</si>
  <si>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</si>
  <si>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</si>
  <si>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</si>
  <si>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</si>
  <si>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</si>
  <si>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</si>
  <si>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</si>
  <si>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</si>
  <si>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</si>
  <si>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</si>
  <si>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</si>
  <si>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</si>
  <si>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</si>
  <si>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</si>
  <si>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</si>
  <si>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</si>
  <si>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</si>
  <si>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</si>
  <si>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</si>
  <si>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</si>
  <si>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</si>
  <si>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</si>
  <si>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</si>
  <si>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</si>
  <si>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</si>
  <si>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</si>
  <si>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</si>
  <si>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</si>
  <si>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</si>
  <si>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</si>
  <si>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</si>
  <si>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</si>
  <si>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</si>
  <si>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</si>
  <si>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</si>
  <si>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</si>
  <si>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</si>
  <si>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</si>
  <si>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</si>
  <si>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</si>
  <si>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</si>
  <si>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</si>
  <si>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</si>
  <si>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</si>
  <si>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</si>
  <si>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</si>
  <si>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</si>
  <si>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</si>
  <si>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</si>
  <si>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</si>
  <si>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</si>
  <si>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</si>
  <si>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</si>
  <si>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</si>
  <si>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</si>
  <si>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</si>
  <si>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</si>
  <si>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</si>
  <si>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</si>
  <si>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</si>
  <si>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</si>
  <si>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</si>
  <si>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</si>
  <si>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4 квітня 2022 року</t>
  </si>
  <si>
    <t>050-92181-76</t>
  </si>
  <si>
    <t>inbox@km.pl.court.gov.ua</t>
  </si>
  <si>
    <t>Олена КОЩЕЄВА</t>
  </si>
  <si>
    <t>Світлана КЛИМЕНКО</t>
  </si>
  <si>
    <t>В.о голови суду: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</si>
</sst>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42" applyNumberForma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pl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117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101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118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119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120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&amp;LF777FEDF&amp;C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72</v>
      </c>
      <c r="C2" s="135" t="s">
        <v>53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54</v>
      </c>
      <c r="J2" s="135"/>
      <c r="K2" s="135" t="s">
        <v>71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112</v>
      </c>
      <c r="C6" s="96">
        <f aca="true" t="shared" si="0" ref="C6:L6">SUM(C7,C10,C13,C14,C15,C21,C24,C25,C18,C19,C20)</f>
        <v>138</v>
      </c>
      <c r="D6" s="96">
        <f t="shared" si="0"/>
        <v>188345.21</v>
      </c>
      <c r="E6" s="96">
        <f t="shared" si="0"/>
        <v>120</v>
      </c>
      <c r="F6" s="96">
        <f t="shared" si="0"/>
        <v>172969.27</v>
      </c>
      <c r="G6" s="96">
        <f t="shared" si="0"/>
        <v>1</v>
      </c>
      <c r="H6" s="96">
        <f t="shared" si="0"/>
        <v>908</v>
      </c>
      <c r="I6" s="96">
        <f t="shared" si="0"/>
        <v>8</v>
      </c>
      <c r="J6" s="96">
        <f t="shared" si="0"/>
        <v>3901.2</v>
      </c>
      <c r="K6" s="96">
        <f t="shared" si="0"/>
        <v>12</v>
      </c>
      <c r="L6" s="96">
        <f t="shared" si="0"/>
        <v>22103.7</v>
      </c>
    </row>
    <row r="7" spans="1:12" ht="16.5" customHeight="1">
      <c r="A7" s="87">
        <v>2</v>
      </c>
      <c r="B7" s="90" t="s">
        <v>73</v>
      </c>
      <c r="C7" s="97">
        <v>43</v>
      </c>
      <c r="D7" s="97">
        <v>111483.66</v>
      </c>
      <c r="E7" s="97">
        <v>36</v>
      </c>
      <c r="F7" s="97">
        <v>97534.52</v>
      </c>
      <c r="G7" s="97"/>
      <c r="H7" s="97"/>
      <c r="I7" s="97"/>
      <c r="J7" s="97"/>
      <c r="K7" s="97">
        <v>7</v>
      </c>
      <c r="L7" s="97">
        <v>20863.2</v>
      </c>
    </row>
    <row r="8" spans="1:12" ht="16.5" customHeight="1">
      <c r="A8" s="87">
        <v>3</v>
      </c>
      <c r="B8" s="91" t="s">
        <v>74</v>
      </c>
      <c r="C8" s="97">
        <v>25</v>
      </c>
      <c r="D8" s="97">
        <v>65991.99</v>
      </c>
      <c r="E8" s="97">
        <v>24</v>
      </c>
      <c r="F8" s="97">
        <v>63510.99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75</v>
      </c>
      <c r="C9" s="97">
        <v>18</v>
      </c>
      <c r="D9" s="97">
        <v>45491.67</v>
      </c>
      <c r="E9" s="97">
        <v>12</v>
      </c>
      <c r="F9" s="97">
        <v>34023.53</v>
      </c>
      <c r="G9" s="97"/>
      <c r="H9" s="97"/>
      <c r="I9" s="97"/>
      <c r="J9" s="97"/>
      <c r="K9" s="97">
        <v>6</v>
      </c>
      <c r="L9" s="97">
        <v>18382.2</v>
      </c>
    </row>
    <row r="10" spans="1:12" ht="19.5" customHeight="1">
      <c r="A10" s="87">
        <v>5</v>
      </c>
      <c r="B10" s="90" t="s">
        <v>76</v>
      </c>
      <c r="C10" s="97">
        <v>39</v>
      </c>
      <c r="D10" s="97">
        <v>42504.4</v>
      </c>
      <c r="E10" s="97">
        <v>36</v>
      </c>
      <c r="F10" s="97">
        <v>42692.8</v>
      </c>
      <c r="G10" s="97">
        <v>1</v>
      </c>
      <c r="H10" s="97">
        <v>908</v>
      </c>
      <c r="I10" s="97">
        <v>2</v>
      </c>
      <c r="J10" s="97">
        <v>1816</v>
      </c>
      <c r="K10" s="97"/>
      <c r="L10" s="97"/>
    </row>
    <row r="11" spans="1:12" ht="19.5" customHeight="1">
      <c r="A11" s="87">
        <v>6</v>
      </c>
      <c r="B11" s="91" t="s">
        <v>77</v>
      </c>
      <c r="C11" s="97">
        <v>2</v>
      </c>
      <c r="D11" s="97">
        <v>4962</v>
      </c>
      <c r="E11" s="97">
        <v>2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78</v>
      </c>
      <c r="C12" s="97">
        <v>37</v>
      </c>
      <c r="D12" s="97">
        <v>37542.4</v>
      </c>
      <c r="E12" s="97">
        <v>34</v>
      </c>
      <c r="F12" s="97">
        <v>37730.8</v>
      </c>
      <c r="G12" s="97">
        <v>1</v>
      </c>
      <c r="H12" s="97">
        <v>908</v>
      </c>
      <c r="I12" s="97">
        <v>2</v>
      </c>
      <c r="J12" s="97">
        <v>1816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20</v>
      </c>
      <c r="D13" s="97">
        <v>19679.6</v>
      </c>
      <c r="E13" s="97">
        <v>19</v>
      </c>
      <c r="F13" s="97">
        <v>18687.2</v>
      </c>
      <c r="G13" s="97"/>
      <c r="H13" s="97"/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102</v>
      </c>
      <c r="C15" s="97">
        <v>24</v>
      </c>
      <c r="D15" s="97">
        <v>11824.4</v>
      </c>
      <c r="E15" s="97">
        <v>24</v>
      </c>
      <c r="F15" s="97">
        <v>12938.3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78</v>
      </c>
      <c r="C17" s="97">
        <v>24</v>
      </c>
      <c r="D17" s="97">
        <v>11824.4</v>
      </c>
      <c r="E17" s="97">
        <v>24</v>
      </c>
      <c r="F17" s="97">
        <v>12938.3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103</v>
      </c>
      <c r="C18" s="97">
        <v>11</v>
      </c>
      <c r="D18" s="97">
        <v>2729.1</v>
      </c>
      <c r="E18" s="97">
        <v>4</v>
      </c>
      <c r="F18" s="97">
        <v>992.4</v>
      </c>
      <c r="G18" s="97"/>
      <c r="H18" s="97"/>
      <c r="I18" s="97">
        <v>5</v>
      </c>
      <c r="J18" s="97">
        <v>1177.2</v>
      </c>
      <c r="K18" s="97">
        <v>5</v>
      </c>
      <c r="L18" s="97">
        <v>1240.5</v>
      </c>
    </row>
    <row r="19" spans="1:12" ht="21" customHeight="1">
      <c r="A19" s="87">
        <v>14</v>
      </c>
      <c r="B19" s="99" t="s">
        <v>104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79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113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114</v>
      </c>
      <c r="C39" s="96">
        <f aca="true" t="shared" si="3" ref="C39:L39">SUM(C40,C47,C48,C49)</f>
        <v>3</v>
      </c>
      <c r="D39" s="96">
        <f t="shared" si="3"/>
        <v>1404.2</v>
      </c>
      <c r="E39" s="96">
        <f t="shared" si="3"/>
        <v>3</v>
      </c>
      <c r="F39" s="96">
        <f t="shared" si="3"/>
        <v>1404.2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84</v>
      </c>
      <c r="C40" s="97">
        <f aca="true" t="shared" si="4" ref="C40:L40">SUM(C41,C44)</f>
        <v>1</v>
      </c>
      <c r="D40" s="97">
        <f t="shared" si="4"/>
        <v>496.2</v>
      </c>
      <c r="E40" s="97">
        <f t="shared" si="4"/>
        <v>1</v>
      </c>
      <c r="F40" s="97">
        <f t="shared" si="4"/>
        <v>496.2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87</v>
      </c>
      <c r="C44" s="97">
        <v>1</v>
      </c>
      <c r="D44" s="97">
        <v>496.2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78</v>
      </c>
      <c r="C46" s="97">
        <v>1</v>
      </c>
      <c r="D46" s="97">
        <v>496.2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89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90</v>
      </c>
      <c r="C49" s="97">
        <v>2</v>
      </c>
      <c r="D49" s="97">
        <v>908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115</v>
      </c>
      <c r="C50" s="96">
        <f aca="true" t="shared" si="5" ref="C50:L50">SUM(C51:C54)</f>
        <v>3</v>
      </c>
      <c r="D50" s="96">
        <f t="shared" si="5"/>
        <v>52.11</v>
      </c>
      <c r="E50" s="96">
        <f t="shared" si="5"/>
        <v>3</v>
      </c>
      <c r="F50" s="96">
        <f t="shared" si="5"/>
        <v>59.5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29.78</v>
      </c>
      <c r="E51" s="97">
        <v>2</v>
      </c>
      <c r="F51" s="97">
        <v>37.18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92</v>
      </c>
      <c r="C54" s="97">
        <v>1</v>
      </c>
      <c r="D54" s="97">
        <v>22.33</v>
      </c>
      <c r="E54" s="97">
        <v>1</v>
      </c>
      <c r="F54" s="97">
        <v>22.32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107</v>
      </c>
      <c r="C55" s="96">
        <v>56</v>
      </c>
      <c r="D55" s="96">
        <v>26943.2</v>
      </c>
      <c r="E55" s="96">
        <v>21</v>
      </c>
      <c r="F55" s="96">
        <v>9956</v>
      </c>
      <c r="G55" s="96"/>
      <c r="H55" s="96"/>
      <c r="I55" s="96">
        <v>56</v>
      </c>
      <c r="J55" s="96">
        <v>26578.6</v>
      </c>
      <c r="K55" s="97"/>
      <c r="L55" s="96"/>
    </row>
    <row r="56" spans="1:12" ht="15">
      <c r="A56" s="87">
        <v>51</v>
      </c>
      <c r="B56" s="88" t="s">
        <v>116</v>
      </c>
      <c r="C56" s="96">
        <f aca="true" t="shared" si="6" ref="C56:L56">SUM(C6,C28,C39,C50,C55)</f>
        <v>200</v>
      </c>
      <c r="D56" s="96">
        <f t="shared" si="6"/>
        <v>216744.72</v>
      </c>
      <c r="E56" s="96">
        <f t="shared" si="6"/>
        <v>147</v>
      </c>
      <c r="F56" s="96">
        <f t="shared" si="6"/>
        <v>184388.97</v>
      </c>
      <c r="G56" s="96">
        <f t="shared" si="6"/>
        <v>1</v>
      </c>
      <c r="H56" s="96">
        <f t="shared" si="6"/>
        <v>908</v>
      </c>
      <c r="I56" s="96">
        <f t="shared" si="6"/>
        <v>64</v>
      </c>
      <c r="J56" s="96">
        <f t="shared" si="6"/>
        <v>30479.8</v>
      </c>
      <c r="K56" s="96">
        <f t="shared" si="6"/>
        <v>12</v>
      </c>
      <c r="L56" s="96">
        <f t="shared" si="6"/>
        <v>22103.7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&amp;LF777FEDF&amp;CФорма № 10, Підрозділ: Кременчуцький районний суд Полтавської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C31" sqref="C3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96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50" t="s">
        <v>17</v>
      </c>
      <c r="C3" s="151"/>
      <c r="D3" s="152"/>
      <c r="E3" s="66" t="s">
        <v>7</v>
      </c>
      <c r="F3" s="66" t="s">
        <v>11</v>
      </c>
    </row>
    <row r="4" spans="1:6" ht="18" customHeight="1">
      <c r="A4" s="67">
        <v>1</v>
      </c>
      <c r="B4" s="153" t="s">
        <v>59</v>
      </c>
      <c r="C4" s="154"/>
      <c r="D4" s="155"/>
      <c r="E4" s="93">
        <f>SUM(E5:E25)</f>
        <v>12</v>
      </c>
      <c r="F4" s="93">
        <f>SUM(F5:F25)</f>
        <v>22103.699999999997</v>
      </c>
    </row>
    <row r="5" spans="1:6" ht="20.25" customHeight="1">
      <c r="A5" s="67">
        <v>2</v>
      </c>
      <c r="B5" s="143" t="s">
        <v>60</v>
      </c>
      <c r="C5" s="144"/>
      <c r="D5" s="145"/>
      <c r="E5" s="94"/>
      <c r="F5" s="95"/>
    </row>
    <row r="6" spans="1:6" ht="28.5" customHeight="1">
      <c r="A6" s="67">
        <v>3</v>
      </c>
      <c r="B6" s="143" t="s">
        <v>61</v>
      </c>
      <c r="C6" s="144"/>
      <c r="D6" s="145"/>
      <c r="E6" s="94">
        <v>1</v>
      </c>
      <c r="F6" s="95">
        <v>992.4</v>
      </c>
    </row>
    <row r="7" spans="1:6" ht="40.5" customHeight="1">
      <c r="A7" s="67">
        <v>4</v>
      </c>
      <c r="B7" s="143" t="s">
        <v>97</v>
      </c>
      <c r="C7" s="144"/>
      <c r="D7" s="145"/>
      <c r="E7" s="94">
        <v>7</v>
      </c>
      <c r="F7" s="95">
        <v>4713.9</v>
      </c>
    </row>
    <row r="8" spans="1:6" ht="41.25" customHeight="1">
      <c r="A8" s="67">
        <v>5</v>
      </c>
      <c r="B8" s="143" t="s">
        <v>62</v>
      </c>
      <c r="C8" s="144"/>
      <c r="D8" s="145"/>
      <c r="E8" s="94"/>
      <c r="F8" s="95"/>
    </row>
    <row r="9" spans="1:6" ht="30.75" customHeight="1">
      <c r="A9" s="67">
        <v>6</v>
      </c>
      <c r="B9" s="143" t="s">
        <v>63</v>
      </c>
      <c r="C9" s="144"/>
      <c r="D9" s="145"/>
      <c r="E9" s="94"/>
      <c r="F9" s="95"/>
    </row>
    <row r="10" spans="1:6" ht="18" customHeight="1">
      <c r="A10" s="67">
        <v>7</v>
      </c>
      <c r="B10" s="143" t="s">
        <v>64</v>
      </c>
      <c r="C10" s="144"/>
      <c r="D10" s="145"/>
      <c r="E10" s="94">
        <v>3</v>
      </c>
      <c r="F10" s="95">
        <v>3992.4</v>
      </c>
    </row>
    <row r="11" spans="1:6" ht="18.75" customHeight="1">
      <c r="A11" s="67">
        <v>8</v>
      </c>
      <c r="B11" s="143" t="s">
        <v>65</v>
      </c>
      <c r="C11" s="144"/>
      <c r="D11" s="145"/>
      <c r="E11" s="94"/>
      <c r="F11" s="95"/>
    </row>
    <row r="12" spans="1:6" ht="29.25" customHeight="1">
      <c r="A12" s="67">
        <v>9</v>
      </c>
      <c r="B12" s="143" t="s">
        <v>111</v>
      </c>
      <c r="C12" s="144"/>
      <c r="D12" s="145"/>
      <c r="E12" s="94"/>
      <c r="F12" s="95"/>
    </row>
    <row r="13" spans="1:6" ht="20.25" customHeight="1">
      <c r="A13" s="67">
        <v>10</v>
      </c>
      <c r="B13" s="143" t="s">
        <v>98</v>
      </c>
      <c r="C13" s="144"/>
      <c r="D13" s="145"/>
      <c r="E13" s="94">
        <v>1</v>
      </c>
      <c r="F13" s="95">
        <v>12405</v>
      </c>
    </row>
    <row r="14" spans="1:6" ht="21" customHeight="1">
      <c r="A14" s="67">
        <v>11</v>
      </c>
      <c r="B14" s="143" t="s">
        <v>66</v>
      </c>
      <c r="C14" s="144"/>
      <c r="D14" s="145"/>
      <c r="E14" s="94"/>
      <c r="F14" s="95"/>
    </row>
    <row r="15" spans="1:6" ht="20.25" customHeight="1">
      <c r="A15" s="67">
        <v>12</v>
      </c>
      <c r="B15" s="143" t="s">
        <v>67</v>
      </c>
      <c r="C15" s="144"/>
      <c r="D15" s="145"/>
      <c r="E15" s="94"/>
      <c r="F15" s="95"/>
    </row>
    <row r="16" spans="1:6" ht="30" customHeight="1">
      <c r="A16" s="67">
        <v>13</v>
      </c>
      <c r="B16" s="143" t="s">
        <v>68</v>
      </c>
      <c r="C16" s="144"/>
      <c r="D16" s="145"/>
      <c r="E16" s="94"/>
      <c r="F16" s="95"/>
    </row>
    <row r="17" spans="1:6" ht="20.25" customHeight="1">
      <c r="A17" s="67">
        <v>14</v>
      </c>
      <c r="B17" s="143" t="s">
        <v>110</v>
      </c>
      <c r="C17" s="144"/>
      <c r="D17" s="145"/>
      <c r="E17" s="94"/>
      <c r="F17" s="95"/>
    </row>
    <row r="18" spans="1:6" ht="27" customHeight="1">
      <c r="A18" s="67">
        <v>15</v>
      </c>
      <c r="B18" s="143" t="s">
        <v>69</v>
      </c>
      <c r="C18" s="144"/>
      <c r="D18" s="145"/>
      <c r="E18" s="94"/>
      <c r="F18" s="95"/>
    </row>
    <row r="19" spans="1:6" ht="54.75" customHeight="1">
      <c r="A19" s="67">
        <v>16</v>
      </c>
      <c r="B19" s="143" t="s">
        <v>70</v>
      </c>
      <c r="C19" s="144"/>
      <c r="D19" s="145"/>
      <c r="E19" s="94"/>
      <c r="F19" s="95"/>
    </row>
    <row r="20" spans="1:6" ht="21" customHeight="1">
      <c r="A20" s="67">
        <v>17</v>
      </c>
      <c r="B20" s="143" t="s">
        <v>94</v>
      </c>
      <c r="C20" s="144"/>
      <c r="D20" s="145"/>
      <c r="E20" s="94"/>
      <c r="F20" s="95"/>
    </row>
    <row r="21" spans="1:6" ht="30" customHeight="1">
      <c r="A21" s="67">
        <v>18</v>
      </c>
      <c r="B21" s="143" t="s">
        <v>93</v>
      </c>
      <c r="C21" s="144"/>
      <c r="D21" s="145"/>
      <c r="E21" s="94"/>
      <c r="F21" s="95"/>
    </row>
    <row r="22" spans="1:6" ht="57" customHeight="1">
      <c r="A22" s="67">
        <v>19</v>
      </c>
      <c r="B22" s="146" t="s">
        <v>95</v>
      </c>
      <c r="C22" s="146"/>
      <c r="D22" s="146"/>
      <c r="E22" s="94"/>
      <c r="F22" s="95"/>
    </row>
    <row r="23" spans="1:6" ht="68.25" customHeight="1">
      <c r="A23" s="67">
        <v>20</v>
      </c>
      <c r="B23" s="143" t="s">
        <v>99</v>
      </c>
      <c r="C23" s="144"/>
      <c r="D23" s="145"/>
      <c r="E23" s="94"/>
      <c r="F23" s="95"/>
    </row>
    <row r="24" spans="1:6" ht="54.75" customHeight="1">
      <c r="A24" s="67">
        <v>21</v>
      </c>
      <c r="B24" s="143" t="s">
        <v>100</v>
      </c>
      <c r="C24" s="144"/>
      <c r="D24" s="145"/>
      <c r="E24" s="94"/>
      <c r="F24" s="95"/>
    </row>
    <row r="25" spans="1:6" ht="54.75" customHeight="1">
      <c r="A25" s="67">
        <v>22</v>
      </c>
      <c r="B25" s="146" t="s">
        <v>109</v>
      </c>
      <c r="C25" s="146"/>
      <c r="D25" s="146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127</v>
      </c>
      <c r="C27" s="54"/>
      <c r="D27" s="57" t="s">
        <v>121</v>
      </c>
      <c r="E27" s="148" t="s">
        <v>126</v>
      </c>
      <c r="F27" s="148"/>
      <c r="I27" s="71"/>
      <c r="J27" s="71"/>
      <c r="K27" s="71"/>
    </row>
    <row r="28" spans="1:11" ht="15.75">
      <c r="A28" s="70"/>
      <c r="B28" s="53"/>
      <c r="C28" s="61" t="s">
        <v>52</v>
      </c>
      <c r="D28" s="40"/>
      <c r="E28" s="61" t="s">
        <v>55</v>
      </c>
      <c r="I28" s="72"/>
      <c r="J28" s="68"/>
      <c r="K28" s="68"/>
    </row>
    <row r="29" spans="1:11" ht="14.25">
      <c r="A29" s="73"/>
      <c r="B29" s="59" t="s">
        <v>51</v>
      </c>
      <c r="C29" s="54"/>
      <c r="D29" s="56" t="s">
        <v>121</v>
      </c>
      <c r="E29" s="149" t="s">
        <v>125</v>
      </c>
      <c r="F29" s="149"/>
      <c r="I29" s="74"/>
      <c r="J29" s="68"/>
      <c r="K29" s="68"/>
    </row>
    <row r="30" spans="1:11" ht="14.25">
      <c r="A30" s="73"/>
      <c r="B30" s="38"/>
      <c r="C30" s="61" t="s">
        <v>52</v>
      </c>
      <c r="E30" s="61" t="s">
        <v>55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56</v>
      </c>
      <c r="C32" s="147" t="s">
        <v>123</v>
      </c>
      <c r="D32" s="147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57</v>
      </c>
      <c r="C33" s="142" t="s">
        <v>121</v>
      </c>
      <c r="D33" s="142"/>
      <c r="E33" s="58"/>
      <c r="I33" s="81"/>
      <c r="J33" s="81"/>
      <c r="K33" s="81"/>
    </row>
    <row r="34" spans="1:11" ht="15.75" customHeight="1">
      <c r="A34" s="82"/>
      <c r="B34" s="43" t="s">
        <v>58</v>
      </c>
      <c r="C34" s="141" t="s">
        <v>124</v>
      </c>
      <c r="D34" s="142"/>
      <c r="F34" s="98" t="s">
        <v>122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hyperlinks>
    <hyperlink ref="C34" r:id="rId1" display="inbox@km.pl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&amp;LF777FEDF&amp;CФорма № 10, Підрозділ: Кременчуцький районний суд Полтавської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2018-03-15T14:08:04Z</cp:lastPrinted>
  <dcterms:created xsi:type="dcterms:W3CDTF">2015-09-09T10:27:37Z</dcterms:created>
  <dcterms:modified xsi:type="dcterms:W3CDTF">2022-04-07T10:39:00Z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F777FEDF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