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<sst xmlns="http://schemas.openxmlformats.org/spreadsheetml/2006/main" count="295" uniqueCount="222">
  <si>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</si>
  <si>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</si>
  <si>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</si>
  <si>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</si>
  <si>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</si>
  <si>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</si>
  <si>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</si>
  <si>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</si>
  <si>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</si>
  <si>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</si>
  <si>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</si>
  <si>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</si>
  <si>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</si>
  <si>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</si>
  <si>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</si>
  <si>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</si>
  <si>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</si>
  <si>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</si>
  <si>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</si>
  <si>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</si>
  <si>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</si>
  <si>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</si>
  <si>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</si>
  <si>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</si>
  <si>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</si>
  <si>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</si>
  <si>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</si>
  <si>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</si>
  <si>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</si>
  <si>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</si>
  <si>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</si>
  <si>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</si>
  <si>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</si>
  <si>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</si>
  <si>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</si>
  <si>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</si>
  <si>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</si>
  <si>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</si>
  <si>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</si>
  <si>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</si>
  <si>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</si>
  <si>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</si>
  <si>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</si>
  <si>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</si>
  <si>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</si>
  <si>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</si>
  <si>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</si>
  <si>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</si>
  <si>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</si>
  <si>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</si>
  <si>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</si>
  <si>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</si>
  <si>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</si>
  <si>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</si>
  <si>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</si>
  <si>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</si>
  <si>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</si>
  <si>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</si>
  <si>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</si>
  <si>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</si>
  <si>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</si>
  <si>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</si>
  <si>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</si>
  <si>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</si>
  <si>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</si>
  <si>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</si>
  <si>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</si>
  <si>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</si>
  <si>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</si>
  <si>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</si>
  <si>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</si>
  <si>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</si>
  <si>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</si>
  <si>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</si>
  <si>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</si>
  <si>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</si>
  <si>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</si>
  <si>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</si>
  <si>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</si>
  <si>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</si>
  <si>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</si>
  <si>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</si>
  <si>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</si>
  <si>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</si>
  <si>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</si>
  <si>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</si>
  <si>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</si>
  <si>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</si>
  <si>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</si>
  <si>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</si>
  <si>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</si>
  <si>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</si>
  <si>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</si>
  <si>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</si>
  <si>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</si>
  <si>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</si>
  <si>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</si>
  <si>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</si>
  <si>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</si>
  <si>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</si>
  <si>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</si>
  <si>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</si>
  <si>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</si>
  <si>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</si>
  <si>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</si>
  <si>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</si>
  <si>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</si>
  <si>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</si>
  <si>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</si>
  <si>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</si>
  <si>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</si>
  <si>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</si>
  <si>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</si>
  <si>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</si>
  <si>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</si>
  <si>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</si>
  <si>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</si>
  <si>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</si>
  <si>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</si>
  <si>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</si>
  <si>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</si>
  <si>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</si>
  <si>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</si>
  <si>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</si>
  <si>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</si>
  <si>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</si>
  <si>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</si>
  <si>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</si>
  <si>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</si>
  <si>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</si>
  <si>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</si>
  <si>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</si>
  <si>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</si>
  <si>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</si>
  <si>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</si>
  <si>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</si>
  <si>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</si>
  <si>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</si>
  <si>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</si>
  <si>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</si>
  <si>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</si>
  <si>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</si>
  <si>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</si>
  <si>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</si>
  <si>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</si>
  <si>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</si>
  <si>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</si>
  <si>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</si>
  <si>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</si>
  <si>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</si>
  <si>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</si>
  <si>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</si>
  <si>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</si>
  <si>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</si>
  <si>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</si>
  <si>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</si>
  <si>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</si>
  <si>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</si>
  <si>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</si>
  <si>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</si>
  <si>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</si>
  <si>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</si>
  <si>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</si>
  <si>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</si>
  <si>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</si>
  <si>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</si>
  <si>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</si>
  <si>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</si>
  <si>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</si>
  <si>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</si>
  <si>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</si>
  <si>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</si>
  <si>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</si>
  <si>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</si>
  <si>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</si>
  <si>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</si>
  <si>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</si>
  <si>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</si>
  <si>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</si>
  <si>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</si>
  <si>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</si>
  <si>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</si>
  <si>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</si>
  <si>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</si>
  <si>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</si>
  <si>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</si>
  <si>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</si>
  <si>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</si>
  <si>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</si>
  <si>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</si>
  <si>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</si>
  <si>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</si>
  <si>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</si>
  <si>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</si>
  <si>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</si>
  <si>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</si>
  <si>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</si>
  <si>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</si>
  <si>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</si>
  <si>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</si>
  <si>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</si>
  <si>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</si>
  <si>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</si>
  <si>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</si>
  <si>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</si>
  <si>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</si>
  <si>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</si>
  <si>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</si>
  <si>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</si>
  <si>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</si>
  <si>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</si>
  <si>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</si>
  <si>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</si>
  <si>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</si>
  <si>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</si>
  <si>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</si>
  <si>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Лілія АНДРУШКО</t>
  </si>
  <si>
    <t>(0536)74-13-27</t>
  </si>
  <si>
    <t>(0536)74-12-94</t>
  </si>
  <si>
    <t>inbox@km.pl.court.gov.ua</t>
  </si>
  <si>
    <t>4 січня 2022 року</t>
  </si>
  <si>
    <t>Олександр КОЛОТІЄВСЬКИЙ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</si>
</sst>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&amp;L0380B608&amp;C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358</v>
      </c>
      <c r="F6" s="103">
        <v>215</v>
      </c>
      <c r="G6" s="103"/>
      <c r="H6" s="103">
        <v>264</v>
      </c>
      <c r="I6" s="121" t="s">
        <v>210</v>
      </c>
      <c r="J6" s="103">
        <v>94</v>
      </c>
      <c r="K6" s="84">
        <v>20</v>
      </c>
      <c r="L6" s="91">
        <f aca="true" t="shared" si="0" ref="L6:L46">E6-F6</f>
        <v>143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15</v>
      </c>
      <c r="F7" s="103">
        <v>14</v>
      </c>
      <c r="G7" s="103"/>
      <c r="H7" s="103">
        <v>15</v>
      </c>
      <c r="I7" s="103">
        <v>5</v>
      </c>
      <c r="J7" s="103"/>
      <c r="K7" s="84"/>
      <c r="L7" s="91">
        <f t="shared" si="0"/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/>
      <c r="I8" s="103"/>
      <c r="J8" s="103">
        <v>1</v>
      </c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113</v>
      </c>
      <c r="F9" s="103">
        <v>93</v>
      </c>
      <c r="G9" s="103"/>
      <c r="H9" s="85">
        <v>99</v>
      </c>
      <c r="I9" s="103">
        <v>65</v>
      </c>
      <c r="J9" s="103">
        <v>14</v>
      </c>
      <c r="K9" s="84"/>
      <c r="L9" s="91">
        <f t="shared" si="0"/>
        <v>20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4</v>
      </c>
      <c r="F10" s="103">
        <v>3</v>
      </c>
      <c r="G10" s="103"/>
      <c r="H10" s="103">
        <v>2</v>
      </c>
      <c r="I10" s="103"/>
      <c r="J10" s="103">
        <v>2</v>
      </c>
      <c r="K10" s="84"/>
      <c r="L10" s="91">
        <f t="shared" si="0"/>
        <v>1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</v>
      </c>
      <c r="F13" s="103">
        <v>1</v>
      </c>
      <c r="G13" s="103">
        <v>1</v>
      </c>
      <c r="H13" s="103"/>
      <c r="I13" s="103"/>
      <c r="J13" s="103">
        <v>1</v>
      </c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497</v>
      </c>
      <c r="F16" s="84">
        <f t="shared" si="1"/>
        <v>332</v>
      </c>
      <c r="G16" s="84">
        <f t="shared" si="1"/>
        <v>1</v>
      </c>
      <c r="H16" s="84">
        <f t="shared" si="1"/>
        <v>385</v>
      </c>
      <c r="I16" s="84">
        <f t="shared" si="1"/>
        <v>74</v>
      </c>
      <c r="J16" s="84">
        <f t="shared" si="1"/>
        <v>112</v>
      </c>
      <c r="K16" s="84">
        <f t="shared" si="1"/>
        <v>20</v>
      </c>
      <c r="L16" s="91">
        <f t="shared" si="0"/>
        <v>165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35</v>
      </c>
      <c r="F17" s="84">
        <v>31</v>
      </c>
      <c r="G17" s="84"/>
      <c r="H17" s="84">
        <v>32</v>
      </c>
      <c r="I17" s="84">
        <v>22</v>
      </c>
      <c r="J17" s="84">
        <v>3</v>
      </c>
      <c r="K17" s="84">
        <v>1</v>
      </c>
      <c r="L17" s="91">
        <f t="shared" si="0"/>
        <v>4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37</v>
      </c>
      <c r="F18" s="84">
        <v>26</v>
      </c>
      <c r="G18" s="84">
        <v>1</v>
      </c>
      <c r="H18" s="84">
        <v>21</v>
      </c>
      <c r="I18" s="84">
        <v>11</v>
      </c>
      <c r="J18" s="84">
        <v>16</v>
      </c>
      <c r="K18" s="84">
        <v>1</v>
      </c>
      <c r="L18" s="91">
        <f t="shared" si="0"/>
        <v>11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52</v>
      </c>
      <c r="F25" s="94">
        <v>38</v>
      </c>
      <c r="G25" s="94">
        <v>1</v>
      </c>
      <c r="H25" s="94">
        <v>33</v>
      </c>
      <c r="I25" s="94">
        <v>13</v>
      </c>
      <c r="J25" s="94">
        <v>19</v>
      </c>
      <c r="K25" s="94">
        <v>2</v>
      </c>
      <c r="L25" s="91">
        <f t="shared" si="0"/>
        <v>14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123</v>
      </c>
      <c r="F26" s="84">
        <v>106</v>
      </c>
      <c r="G26" s="84"/>
      <c r="H26" s="84">
        <v>111</v>
      </c>
      <c r="I26" s="84">
        <v>86</v>
      </c>
      <c r="J26" s="84">
        <v>12</v>
      </c>
      <c r="K26" s="84"/>
      <c r="L26" s="91">
        <f t="shared" si="0"/>
        <v>17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18</v>
      </c>
      <c r="F27" s="111">
        <v>16</v>
      </c>
      <c r="G27" s="111"/>
      <c r="H27" s="111">
        <v>17</v>
      </c>
      <c r="I27" s="111">
        <v>10</v>
      </c>
      <c r="J27" s="111">
        <v>1</v>
      </c>
      <c r="K27" s="111"/>
      <c r="L27" s="91">
        <f t="shared" si="0"/>
        <v>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802</v>
      </c>
      <c r="F28" s="84">
        <v>713</v>
      </c>
      <c r="G28" s="84"/>
      <c r="H28" s="84">
        <v>752</v>
      </c>
      <c r="I28" s="84">
        <v>587</v>
      </c>
      <c r="J28" s="84">
        <v>50</v>
      </c>
      <c r="K28" s="84"/>
      <c r="L28" s="91">
        <f t="shared" si="0"/>
        <v>89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904</v>
      </c>
      <c r="F29" s="84">
        <v>595</v>
      </c>
      <c r="G29" s="84">
        <v>4</v>
      </c>
      <c r="H29" s="84">
        <v>672</v>
      </c>
      <c r="I29" s="84">
        <v>550</v>
      </c>
      <c r="J29" s="84">
        <v>232</v>
      </c>
      <c r="K29" s="84">
        <v>18</v>
      </c>
      <c r="L29" s="91">
        <f t="shared" si="0"/>
        <v>309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66</v>
      </c>
      <c r="F30" s="84">
        <v>64</v>
      </c>
      <c r="G30" s="84"/>
      <c r="H30" s="84">
        <v>64</v>
      </c>
      <c r="I30" s="84">
        <v>56</v>
      </c>
      <c r="J30" s="84">
        <v>2</v>
      </c>
      <c r="K30" s="84"/>
      <c r="L30" s="91">
        <f t="shared" si="0"/>
        <v>2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76</v>
      </c>
      <c r="F31" s="84">
        <v>57</v>
      </c>
      <c r="G31" s="84"/>
      <c r="H31" s="84">
        <v>62</v>
      </c>
      <c r="I31" s="84">
        <v>55</v>
      </c>
      <c r="J31" s="84">
        <v>14</v>
      </c>
      <c r="K31" s="84"/>
      <c r="L31" s="91">
        <f t="shared" si="0"/>
        <v>19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11</v>
      </c>
      <c r="F32" s="84">
        <v>7</v>
      </c>
      <c r="G32" s="84"/>
      <c r="H32" s="84">
        <v>6</v>
      </c>
      <c r="I32" s="84">
        <v>2</v>
      </c>
      <c r="J32" s="84">
        <v>5</v>
      </c>
      <c r="K32" s="84"/>
      <c r="L32" s="91">
        <f t="shared" si="0"/>
        <v>4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 t="shared" si="0"/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9</v>
      </c>
      <c r="F35" s="84">
        <v>9</v>
      </c>
      <c r="G35" s="84"/>
      <c r="H35" s="84">
        <v>9</v>
      </c>
      <c r="I35" s="84">
        <v>6</v>
      </c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11</v>
      </c>
      <c r="F36" s="84">
        <v>10</v>
      </c>
      <c r="G36" s="84"/>
      <c r="H36" s="84">
        <v>9</v>
      </c>
      <c r="I36" s="84">
        <v>2</v>
      </c>
      <c r="J36" s="84">
        <v>2</v>
      </c>
      <c r="K36" s="84"/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107</v>
      </c>
      <c r="F37" s="84">
        <v>86</v>
      </c>
      <c r="G37" s="84"/>
      <c r="H37" s="84">
        <v>81</v>
      </c>
      <c r="I37" s="84">
        <v>50</v>
      </c>
      <c r="J37" s="84">
        <v>26</v>
      </c>
      <c r="K37" s="84">
        <v>2</v>
      </c>
      <c r="L37" s="91">
        <f t="shared" si="0"/>
        <v>21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1486</v>
      </c>
      <c r="F40" s="94">
        <v>1092</v>
      </c>
      <c r="G40" s="94">
        <v>4</v>
      </c>
      <c r="H40" s="94">
        <v>1141</v>
      </c>
      <c r="I40" s="94">
        <v>761</v>
      </c>
      <c r="J40" s="94">
        <v>345</v>
      </c>
      <c r="K40" s="94">
        <v>20</v>
      </c>
      <c r="L40" s="91">
        <f t="shared" si="0"/>
        <v>394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1075</v>
      </c>
      <c r="F41" s="84">
        <v>991</v>
      </c>
      <c r="G41" s="84"/>
      <c r="H41" s="84">
        <v>918</v>
      </c>
      <c r="I41" s="121" t="s">
        <v>210</v>
      </c>
      <c r="J41" s="84">
        <v>157</v>
      </c>
      <c r="K41" s="84">
        <v>1</v>
      </c>
      <c r="L41" s="91">
        <f t="shared" si="0"/>
        <v>84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39</v>
      </c>
      <c r="F43" s="84">
        <v>30</v>
      </c>
      <c r="G43" s="84"/>
      <c r="H43" s="84">
        <v>38</v>
      </c>
      <c r="I43" s="84">
        <v>18</v>
      </c>
      <c r="J43" s="84">
        <v>1</v>
      </c>
      <c r="K43" s="84"/>
      <c r="L43" s="91">
        <f t="shared" si="0"/>
        <v>9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1116</v>
      </c>
      <c r="F45" s="84">
        <f aca="true" t="shared" si="2" ref="F45:K45">F41+F43+F44</f>
        <v>1023</v>
      </c>
      <c r="G45" s="84">
        <f t="shared" si="2"/>
        <v>0</v>
      </c>
      <c r="H45" s="84">
        <f t="shared" si="2"/>
        <v>958</v>
      </c>
      <c r="I45" s="84">
        <f>I43+I44</f>
        <v>19</v>
      </c>
      <c r="J45" s="84">
        <f t="shared" si="2"/>
        <v>158</v>
      </c>
      <c r="K45" s="84">
        <f t="shared" si="2"/>
        <v>1</v>
      </c>
      <c r="L45" s="91">
        <f t="shared" si="0"/>
        <v>93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3151</v>
      </c>
      <c r="F46" s="84">
        <f t="shared" si="3"/>
        <v>2485</v>
      </c>
      <c r="G46" s="84">
        <f t="shared" si="3"/>
        <v>6</v>
      </c>
      <c r="H46" s="84">
        <f t="shared" si="3"/>
        <v>2517</v>
      </c>
      <c r="I46" s="84">
        <f t="shared" si="3"/>
        <v>867</v>
      </c>
      <c r="J46" s="84">
        <f t="shared" si="3"/>
        <v>634</v>
      </c>
      <c r="K46" s="84">
        <f t="shared" si="3"/>
        <v>43</v>
      </c>
      <c r="L46" s="91">
        <f t="shared" si="0"/>
        <v>666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&amp;L0380B608&amp;C&amp;R2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201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361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3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3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2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55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2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>
        <v>2</v>
      </c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&amp;L0380B608&amp;C&amp;R3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264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166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11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282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20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3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6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227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277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264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939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547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59796656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11273726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12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71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1632</v>
      </c>
      <c r="F58" s="109">
        <f>F59+F62+F63+F64</f>
        <v>740</v>
      </c>
      <c r="G58" s="109">
        <f>G59+G62+G63+G64</f>
        <v>104</v>
      </c>
      <c r="H58" s="109">
        <f>H59+H62+H63+H64</f>
        <v>33</v>
      </c>
      <c r="I58" s="109">
        <f>I59+I62+I63+I64</f>
        <v>8</v>
      </c>
    </row>
    <row r="59" spans="1:9" ht="13.5" customHeight="1">
      <c r="A59" s="201" t="s">
        <v>103</v>
      </c>
      <c r="B59" s="201"/>
      <c r="C59" s="201"/>
      <c r="D59" s="201"/>
      <c r="E59" s="94">
        <v>232</v>
      </c>
      <c r="F59" s="94">
        <v>110</v>
      </c>
      <c r="G59" s="94">
        <v>27</v>
      </c>
      <c r="H59" s="94">
        <v>13</v>
      </c>
      <c r="I59" s="94">
        <v>3</v>
      </c>
    </row>
    <row r="60" spans="1:9" ht="13.5" customHeight="1">
      <c r="A60" s="249" t="s">
        <v>203</v>
      </c>
      <c r="B60" s="250"/>
      <c r="C60" s="250"/>
      <c r="D60" s="251"/>
      <c r="E60" s="86">
        <v>134</v>
      </c>
      <c r="F60" s="86">
        <v>87</v>
      </c>
      <c r="G60" s="86">
        <v>27</v>
      </c>
      <c r="H60" s="86">
        <v>13</v>
      </c>
      <c r="I60" s="86">
        <v>3</v>
      </c>
    </row>
    <row r="61" spans="1:9" ht="13.5" customHeight="1">
      <c r="A61" s="249" t="s">
        <v>204</v>
      </c>
      <c r="B61" s="250"/>
      <c r="C61" s="250"/>
      <c r="D61" s="251"/>
      <c r="E61" s="86">
        <v>13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>
        <v>14</v>
      </c>
      <c r="G62" s="84">
        <v>3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532</v>
      </c>
      <c r="F63" s="84">
        <v>511</v>
      </c>
      <c r="G63" s="84">
        <v>74</v>
      </c>
      <c r="H63" s="84">
        <v>19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852</v>
      </c>
      <c r="F64" s="84">
        <v>105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1071</v>
      </c>
      <c r="G68" s="115">
        <v>7154970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452</v>
      </c>
      <c r="G69" s="117">
        <v>6265546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619</v>
      </c>
      <c r="G70" s="117">
        <v>889424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420</v>
      </c>
      <c r="G71" s="115">
        <v>332489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&amp;L0380B608&amp;C&amp;R4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6.782334384858044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17.857142857142858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10.526315789473685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5.797101449275362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0.6329113924050633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101.28772635814889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839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1050.3333333333333</v>
      </c>
    </row>
    <row r="11" spans="1:4" ht="16.5" customHeight="1">
      <c r="A11" s="223" t="s">
        <v>62</v>
      </c>
      <c r="B11" s="225"/>
      <c r="C11" s="10">
        <v>9</v>
      </c>
      <c r="D11" s="84">
        <v>116</v>
      </c>
    </row>
    <row r="12" spans="1:4" ht="16.5" customHeight="1">
      <c r="A12" s="252" t="s">
        <v>103</v>
      </c>
      <c r="B12" s="252"/>
      <c r="C12" s="10">
        <v>10</v>
      </c>
      <c r="D12" s="84">
        <v>153</v>
      </c>
    </row>
    <row r="13" spans="1:4" ht="16.5" customHeight="1">
      <c r="A13" s="249" t="s">
        <v>203</v>
      </c>
      <c r="B13" s="251"/>
      <c r="C13" s="10">
        <v>11</v>
      </c>
      <c r="D13" s="94">
        <v>198</v>
      </c>
    </row>
    <row r="14" spans="1:4" ht="16.5" customHeight="1">
      <c r="A14" s="249" t="s">
        <v>204</v>
      </c>
      <c r="B14" s="251"/>
      <c r="C14" s="10">
        <v>12</v>
      </c>
      <c r="D14" s="94">
        <v>42</v>
      </c>
    </row>
    <row r="15" spans="1:4" ht="16.5" customHeight="1">
      <c r="A15" s="252" t="s">
        <v>30</v>
      </c>
      <c r="B15" s="252"/>
      <c r="C15" s="10">
        <v>13</v>
      </c>
      <c r="D15" s="84">
        <v>146</v>
      </c>
    </row>
    <row r="16" spans="1:4" ht="16.5" customHeight="1">
      <c r="A16" s="252" t="s">
        <v>104</v>
      </c>
      <c r="B16" s="252"/>
      <c r="C16" s="10">
        <v>14</v>
      </c>
      <c r="D16" s="84">
        <v>154</v>
      </c>
    </row>
    <row r="17" spans="1:5" ht="16.5" customHeight="1">
      <c r="A17" s="252" t="s">
        <v>108</v>
      </c>
      <c r="B17" s="252"/>
      <c r="C17" s="10">
        <v>15</v>
      </c>
      <c r="D17" s="84">
        <v>55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221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216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217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&amp;L0380B608&amp;C&amp;R5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2021-09-02T06:14:55Z</cp:lastPrinted>
  <dcterms:created xsi:type="dcterms:W3CDTF">2004-04-20T14:33:35Z</dcterms:created>
  <dcterms:modified xsi:type="dcterms:W3CDTF">2022-01-10T13:43:24Z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0380B608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